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.stadtluzern.ch\Users II$\UnternF\Desktop\"/>
    </mc:Choice>
  </mc:AlternateContent>
  <bookViews>
    <workbookView xWindow="120" yWindow="135" windowWidth="25440" windowHeight="14355" activeTab="1"/>
  </bookViews>
  <sheets>
    <sheet name="Budget" sheetId="9" r:id="rId1"/>
    <sheet name="Rechnung" sheetId="8" r:id="rId2"/>
  </sheets>
  <definedNames>
    <definedName name="_xlnm.Print_Titles" localSheetId="1">Rechnung!$3:$5</definedName>
  </definedNames>
  <calcPr calcId="162913"/>
</workbook>
</file>

<file path=xl/calcChain.xml><?xml version="1.0" encoding="utf-8"?>
<calcChain xmlns="http://schemas.openxmlformats.org/spreadsheetml/2006/main">
  <c r="J8" i="8" l="1"/>
  <c r="K14" i="8" l="1"/>
  <c r="H51" i="8"/>
  <c r="K28" i="8" l="1"/>
  <c r="F51" i="8"/>
  <c r="I51" i="8" l="1"/>
  <c r="K8" i="8" l="1"/>
  <c r="G51" i="8" l="1"/>
  <c r="G52" i="8" l="1"/>
  <c r="K32" i="8"/>
  <c r="K34" i="8"/>
  <c r="K35" i="8"/>
  <c r="K49" i="8"/>
  <c r="H7" i="9" l="1"/>
  <c r="I7" i="9" s="1"/>
  <c r="H8" i="9"/>
  <c r="I8" i="9" s="1"/>
  <c r="H9" i="9"/>
  <c r="I9" i="9" s="1"/>
  <c r="H10" i="9"/>
  <c r="I10" i="9" s="1"/>
  <c r="H11" i="9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G22" i="9" l="1"/>
  <c r="F22" i="9"/>
  <c r="G25" i="9" s="1"/>
  <c r="F26" i="9" l="1"/>
  <c r="F23" i="9"/>
  <c r="G23" i="9"/>
  <c r="F24" i="9"/>
  <c r="G26" i="9" s="1"/>
  <c r="I54" i="8"/>
  <c r="F53" i="8"/>
  <c r="G55" i="8" s="1"/>
  <c r="H53" i="8" l="1"/>
  <c r="G54" i="8"/>
  <c r="F55" i="8" s="1"/>
  <c r="H55" i="8"/>
  <c r="I52" i="8"/>
  <c r="I55" i="8" l="1"/>
</calcChain>
</file>

<file path=xl/sharedStrings.xml><?xml version="1.0" encoding="utf-8"?>
<sst xmlns="http://schemas.openxmlformats.org/spreadsheetml/2006/main" count="146" uniqueCount="127">
  <si>
    <t>Anhang zur Jahresrechnung nach § 40 FHGG</t>
  </si>
  <si>
    <t>Brutto-Kredit</t>
  </si>
  <si>
    <t>Kreditkontrolle</t>
  </si>
  <si>
    <t>Konto</t>
  </si>
  <si>
    <t>Bezeichnung</t>
  </si>
  <si>
    <t>Beschluss</t>
  </si>
  <si>
    <t>beanspr.</t>
  </si>
  <si>
    <t>verfügbar</t>
  </si>
  <si>
    <t>Bemerkungen</t>
  </si>
  <si>
    <t>Ausgaben</t>
  </si>
  <si>
    <t>Einnahmen</t>
  </si>
  <si>
    <t>Total Ausgaben / Einnahmen</t>
  </si>
  <si>
    <t>Mehrausgaben / Mehreinnahmen</t>
  </si>
  <si>
    <t>Passivierung der Einnahmen</t>
  </si>
  <si>
    <t>Aktivierung der Ausgaben</t>
  </si>
  <si>
    <t>Kontrolladdition (Ergebnis muss Null sein)</t>
  </si>
  <si>
    <t>9990.5900</t>
  </si>
  <si>
    <t>9990.6900</t>
  </si>
  <si>
    <t>Investitionsrechnung mit Kontrolle der Sonderkredite (Budget)</t>
  </si>
  <si>
    <t>vorauss.
beanspr. 
bis 31.12.18</t>
  </si>
  <si>
    <t>Budget 2019</t>
  </si>
  <si>
    <t>bis 31.12.19</t>
  </si>
  <si>
    <t>ab 01.01.20</t>
  </si>
  <si>
    <t>15</t>
  </si>
  <si>
    <t>Bau und Infrastruktur</t>
  </si>
  <si>
    <t>0290.5040.00.0</t>
  </si>
  <si>
    <t>Umbau Hauswartwohnung Verwaltungsgebäude</t>
  </si>
  <si>
    <t>0290.5040.00.1</t>
  </si>
  <si>
    <t>Entwicklungskonzept Areal Berghof</t>
  </si>
  <si>
    <t>2171.5040.00.0</t>
  </si>
  <si>
    <t>Maschinen/Geräte Schwimmbad</t>
  </si>
  <si>
    <t>3421.5030.00.0</t>
  </si>
  <si>
    <t>Spielplatz BLS-Viadukt</t>
  </si>
  <si>
    <t>Öffentliche Ordnung</t>
  </si>
  <si>
    <t>1506.5060.50.1</t>
  </si>
  <si>
    <t>Ausrüstung Feuerwehr</t>
  </si>
  <si>
    <t>25</t>
  </si>
  <si>
    <t>Bildung</t>
  </si>
  <si>
    <t>2120.5060.00.0</t>
  </si>
  <si>
    <t>EDV-Beschaffungen Primarschule</t>
  </si>
  <si>
    <t>2130.5060.00.0</t>
  </si>
  <si>
    <t>EDV-Beschaffungen Sekundarschule</t>
  </si>
  <si>
    <t>35</t>
  </si>
  <si>
    <t>Verkehr und Raumordnung</t>
  </si>
  <si>
    <t>6153.5030.90.0</t>
  </si>
  <si>
    <t>7900.5290.00.1</t>
  </si>
  <si>
    <t>Bebauungsplan Entlebucherstrasse</t>
  </si>
  <si>
    <t>40</t>
  </si>
  <si>
    <t>Umwelt, Ver- und Entsorgung</t>
  </si>
  <si>
    <t>7204.5030.70.1</t>
  </si>
  <si>
    <t>Sanierung Kanalisation Zihlenfeld</t>
  </si>
  <si>
    <t>7204.5030.70.2</t>
  </si>
  <si>
    <t>Sanierung Kanalisation Bergboden</t>
  </si>
  <si>
    <t>7204.5030.70.3</t>
  </si>
  <si>
    <t>Sanierung Kanalisation LWBS</t>
  </si>
  <si>
    <t>7204.5030.70.4</t>
  </si>
  <si>
    <t>Sanierung Kanalisation Kommetsrüti</t>
  </si>
  <si>
    <t>7204.5030.70.8</t>
  </si>
  <si>
    <t>7204.5030.70.9</t>
  </si>
  <si>
    <t>Sanierung Kanalisation Ruswilerstrasse</t>
  </si>
  <si>
    <t>7204.5620.00.0</t>
  </si>
  <si>
    <t>Beiträge Gemeindeverband ARA</t>
  </si>
  <si>
    <t>7204.6390.00.0</t>
  </si>
  <si>
    <t>Anschlussgebühren ARA</t>
  </si>
  <si>
    <t>8794.5030.95.0</t>
  </si>
  <si>
    <t>Erweiterung Nahwärmeverbund</t>
  </si>
  <si>
    <t>Sanierungen Verwaltungsgebäude</t>
  </si>
  <si>
    <t>27.11.2016</t>
  </si>
  <si>
    <t>17.11.2019</t>
  </si>
  <si>
    <t>26.11.2017</t>
  </si>
  <si>
    <t>9990.5900.00.0</t>
  </si>
  <si>
    <t>9990.6900.00.0</t>
  </si>
  <si>
    <t>09.02.2020</t>
  </si>
  <si>
    <t>beansprucht</t>
  </si>
  <si>
    <t>Bruttokredit (inkl. MWSt)</t>
  </si>
  <si>
    <t>Datum Beschluss</t>
  </si>
  <si>
    <t>Kreditkontrolle (netto)</t>
  </si>
  <si>
    <t>Sanierung Kanalisation Berghaldeweg</t>
  </si>
  <si>
    <t>3412.5060.00.0</t>
  </si>
  <si>
    <t>3412.5040.00.0</t>
  </si>
  <si>
    <t>6150.5010.00.1</t>
  </si>
  <si>
    <t>Anpassung und Sanierung Spitalstrasse</t>
  </si>
  <si>
    <t>29.03.2020</t>
  </si>
  <si>
    <t>Sanierungen Schulanlage Berghof</t>
  </si>
  <si>
    <t>1506.6340.00.1</t>
  </si>
  <si>
    <t>Ausrüstung Feuerwehr, Beitrag Gebäudevers.</t>
  </si>
  <si>
    <t>7204.5030.71.1</t>
  </si>
  <si>
    <t>Sanierung Kanalisation Areal Renggli (Parz. 203)</t>
  </si>
  <si>
    <t>7204.5290.70.0</t>
  </si>
  <si>
    <t>Zustandsaufnahmen Kanalisations-Leitungsnetz</t>
  </si>
  <si>
    <t>7304.5060.60.0</t>
  </si>
  <si>
    <t>3410.5030.00.0</t>
  </si>
  <si>
    <t>Sanierungen Sportanlage Blindei</t>
  </si>
  <si>
    <t>29.11.2020</t>
  </si>
  <si>
    <t>beansprucht bis 31.12.20 (netto)</t>
  </si>
  <si>
    <t>Budget 2022</t>
  </si>
  <si>
    <t>bis 31.12.22</t>
  </si>
  <si>
    <t>ab 01.01.23</t>
  </si>
  <si>
    <t>Abstimmung 28.11.2021</t>
  </si>
  <si>
    <t>2174.5030.00.0</t>
  </si>
  <si>
    <t>2171.5060.00.0</t>
  </si>
  <si>
    <t>2173.5060.00.0</t>
  </si>
  <si>
    <t>Instandsetzung Spielfelder Sportanlage Blindei</t>
  </si>
  <si>
    <t>3410.5030.00.1</t>
  </si>
  <si>
    <t>3410.5030.00.2</t>
  </si>
  <si>
    <t>Unterhalt Wald und Böschung Sportanlage Blindei</t>
  </si>
  <si>
    <t>3412.5030.00.0</t>
  </si>
  <si>
    <t>Sanierungen Schwimmbad Tiefbau</t>
  </si>
  <si>
    <t>Sanierungen Schwimmbad Hochbau</t>
  </si>
  <si>
    <t>ergänztes Budget 2021</t>
  </si>
  <si>
    <t>7204.5030.71.2</t>
  </si>
  <si>
    <t>Sanierung Kanalisation Spitalstrasse</t>
  </si>
  <si>
    <t>7204.5030.71.3</t>
  </si>
  <si>
    <t>Sanierung Kanalisation Bahnhof</t>
  </si>
  <si>
    <t>7204.5030.71.4</t>
  </si>
  <si>
    <t>Maschinen/Geräte Schulanlage Berghof</t>
  </si>
  <si>
    <t>Maschinen/Geräte Schulanlage Steinhuserberg</t>
  </si>
  <si>
    <t>Sanierung Pumpwerk Hackenrüti</t>
  </si>
  <si>
    <t>7204.5290.70.1</t>
  </si>
  <si>
    <t>Gesamtrevision Siedlungsentwässerung-Reglement</t>
  </si>
  <si>
    <t>7204.5290.70.2</t>
  </si>
  <si>
    <t>Überarbeitung Entwässerungkonzept GEP</t>
  </si>
  <si>
    <t>Maschinen/Geräte Abfallbeseitigung</t>
  </si>
  <si>
    <t>7410.5020.00.0</t>
  </si>
  <si>
    <t>Sanierung Blindeibächli</t>
  </si>
  <si>
    <t>2172.5040.00.2</t>
  </si>
  <si>
    <t>Sanierungen Schulanlage Rainheim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</si>
</sst>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4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3"/>
      <color theme="1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  <font>
      <b/>
      <i/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 Light"/>
      <family val="2"/>
    </font>
    <font>
      <sz val="9"/>
      <color theme="1"/>
      <name val="Gill Sans MT Light"/>
      <family val="2"/>
    </font>
    <font>
      <sz val="8"/>
      <color theme="1"/>
      <name val="Gill Sans MT Light"/>
      <family val="2"/>
    </font>
    <font>
      <sz val="9"/>
      <name val="Gill Sans MT Light"/>
      <family val="2"/>
    </font>
    <font>
      <b/>
      <sz val="8"/>
      <name val="Gill Sans MT Light"/>
      <family val="2"/>
    </font>
    <font>
      <sz val="8"/>
      <name val="Gill Sans MT Light"/>
      <family val="2"/>
    </font>
    <font>
      <i/>
      <sz val="8"/>
      <name val="Gill Sans MT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49" fontId="6" fillId="2" borderId="2" xfId="2" applyNumberFormat="1" applyFont="1" applyFill="1" applyBorder="1" applyAlignment="1">
      <alignment horizontal="left"/>
    </xf>
    <xf numFmtId="0" fontId="6" fillId="2" borderId="2" xfId="2" applyFont="1" applyFill="1" applyBorder="1"/>
    <xf numFmtId="164" fontId="6" fillId="2" borderId="5" xfId="2" applyNumberFormat="1" applyFont="1" applyFill="1" applyBorder="1" applyAlignment="1">
      <alignment horizontal="centerContinuous"/>
    </xf>
    <xf numFmtId="164" fontId="6" fillId="2" borderId="6" xfId="2" applyNumberFormat="1" applyFont="1" applyFill="1" applyBorder="1" applyAlignment="1">
      <alignment horizontal="centerContinuous"/>
    </xf>
    <xf numFmtId="164" fontId="6" fillId="2" borderId="7" xfId="2" applyNumberFormat="1" applyFont="1" applyFill="1" applyBorder="1" applyAlignment="1">
      <alignment horizontal="centerContinuous"/>
    </xf>
    <xf numFmtId="164" fontId="6" fillId="2" borderId="8" xfId="2" applyNumberFormat="1" applyFont="1" applyFill="1" applyBorder="1" applyAlignment="1">
      <alignment horizontal="centerContinuous"/>
    </xf>
    <xf numFmtId="0" fontId="6" fillId="2" borderId="8" xfId="2" applyFont="1" applyFill="1" applyBorder="1"/>
    <xf numFmtId="49" fontId="6" fillId="2" borderId="9" xfId="2" applyNumberFormat="1" applyFont="1" applyFill="1" applyBorder="1" applyAlignment="1">
      <alignment horizontal="left"/>
    </xf>
    <xf numFmtId="0" fontId="6" fillId="2" borderId="9" xfId="2" applyFont="1" applyFill="1" applyBorder="1"/>
    <xf numFmtId="164" fontId="6" fillId="2" borderId="10" xfId="2" applyNumberFormat="1" applyFont="1" applyFill="1" applyBorder="1" applyAlignment="1">
      <alignment horizontal="centerContinuous" vertical="center"/>
    </xf>
    <xf numFmtId="164" fontId="6" fillId="2" borderId="11" xfId="2" applyNumberFormat="1" applyFont="1" applyFill="1" applyBorder="1" applyAlignment="1">
      <alignment horizontal="centerContinuous" vertical="center"/>
    </xf>
    <xf numFmtId="164" fontId="6" fillId="2" borderId="12" xfId="2" applyNumberFormat="1" applyFont="1" applyFill="1" applyBorder="1" applyAlignment="1">
      <alignment horizontal="left"/>
    </xf>
    <xf numFmtId="3" fontId="6" fillId="2" borderId="12" xfId="2" applyNumberFormat="1" applyFont="1" applyFill="1" applyBorder="1"/>
    <xf numFmtId="49" fontId="6" fillId="2" borderId="13" xfId="2" applyNumberFormat="1" applyFont="1" applyFill="1" applyBorder="1" applyAlignment="1">
      <alignment horizontal="left"/>
    </xf>
    <xf numFmtId="0" fontId="6" fillId="2" borderId="13" xfId="2" applyFont="1" applyFill="1" applyBorder="1"/>
    <xf numFmtId="164" fontId="6" fillId="2" borderId="14" xfId="2" applyNumberFormat="1" applyFont="1" applyFill="1" applyBorder="1" applyAlignment="1">
      <alignment horizontal="center" vertical="center"/>
    </xf>
    <xf numFmtId="164" fontId="6" fillId="2" borderId="15" xfId="2" applyNumberFormat="1" applyFont="1" applyFill="1" applyBorder="1" applyAlignment="1">
      <alignment horizontal="center" vertical="center"/>
    </xf>
    <xf numFmtId="164" fontId="6" fillId="2" borderId="16" xfId="2" applyNumberFormat="1" applyFont="1" applyFill="1" applyBorder="1" applyAlignment="1">
      <alignment horizontal="left"/>
    </xf>
    <xf numFmtId="0" fontId="6" fillId="2" borderId="16" xfId="2" applyFont="1" applyFill="1" applyBorder="1"/>
    <xf numFmtId="49" fontId="7" fillId="0" borderId="17" xfId="2" applyNumberFormat="1" applyFont="1" applyBorder="1" applyAlignment="1">
      <alignment horizontal="left"/>
    </xf>
    <xf numFmtId="0" fontId="8" fillId="0" borderId="17" xfId="2" applyFont="1" applyBorder="1"/>
    <xf numFmtId="49" fontId="7" fillId="0" borderId="17" xfId="2" applyNumberFormat="1" applyFont="1" applyBorder="1" applyAlignment="1">
      <alignment horizontal="center"/>
    </xf>
    <xf numFmtId="4" fontId="7" fillId="0" borderId="17" xfId="2" applyNumberFormat="1" applyFont="1" applyBorder="1" applyAlignment="1">
      <alignment horizontal="right"/>
    </xf>
    <xf numFmtId="4" fontId="7" fillId="0" borderId="3" xfId="2" applyNumberFormat="1" applyFont="1" applyBorder="1"/>
    <xf numFmtId="4" fontId="7" fillId="0" borderId="17" xfId="2" applyNumberFormat="1" applyFont="1" applyFill="1" applyBorder="1"/>
    <xf numFmtId="4" fontId="7" fillId="3" borderId="18" xfId="2" applyNumberFormat="1" applyFont="1" applyFill="1" applyBorder="1"/>
    <xf numFmtId="4" fontId="7" fillId="3" borderId="19" xfId="2" applyNumberFormat="1" applyFont="1" applyFill="1" applyBorder="1"/>
    <xf numFmtId="4" fontId="7" fillId="0" borderId="4" xfId="2" applyNumberFormat="1" applyFont="1" applyBorder="1"/>
    <xf numFmtId="4" fontId="7" fillId="0" borderId="17" xfId="2" applyNumberFormat="1" applyFont="1" applyBorder="1"/>
    <xf numFmtId="0" fontId="7" fillId="0" borderId="17" xfId="2" applyFont="1" applyBorder="1"/>
    <xf numFmtId="49" fontId="7" fillId="0" borderId="17" xfId="2" applyNumberFormat="1" applyFont="1" applyFill="1" applyBorder="1" applyAlignment="1">
      <alignment horizontal="center"/>
    </xf>
    <xf numFmtId="0" fontId="7" fillId="0" borderId="17" xfId="2" applyFont="1" applyBorder="1" applyAlignment="1">
      <alignment horizontal="left"/>
    </xf>
    <xf numFmtId="0" fontId="7" fillId="0" borderId="17" xfId="2" applyFont="1" applyBorder="1" applyAlignment="1">
      <alignment wrapText="1"/>
    </xf>
    <xf numFmtId="0" fontId="7" fillId="0" borderId="17" xfId="2" applyFont="1" applyBorder="1" applyAlignment="1">
      <alignment vertical="top"/>
    </xf>
    <xf numFmtId="49" fontId="7" fillId="0" borderId="17" xfId="2" applyNumberFormat="1" applyFont="1" applyFill="1" applyBorder="1" applyAlignment="1">
      <alignment horizontal="left"/>
    </xf>
    <xf numFmtId="0" fontId="7" fillId="0" borderId="17" xfId="2" applyFont="1" applyFill="1" applyBorder="1"/>
    <xf numFmtId="4" fontId="7" fillId="0" borderId="17" xfId="2" applyNumberFormat="1" applyFont="1" applyFill="1" applyBorder="1" applyAlignment="1">
      <alignment horizontal="right"/>
    </xf>
    <xf numFmtId="4" fontId="7" fillId="0" borderId="3" xfId="2" applyNumberFormat="1" applyFont="1" applyFill="1" applyBorder="1"/>
    <xf numFmtId="4" fontId="7" fillId="3" borderId="20" xfId="2" applyNumberFormat="1" applyFont="1" applyFill="1" applyBorder="1"/>
    <xf numFmtId="4" fontId="7" fillId="3" borderId="21" xfId="2" applyNumberFormat="1" applyFont="1" applyFill="1" applyBorder="1"/>
    <xf numFmtId="0" fontId="7" fillId="0" borderId="17" xfId="2" applyFont="1" applyFill="1" applyBorder="1" applyAlignment="1">
      <alignment wrapText="1"/>
    </xf>
    <xf numFmtId="0" fontId="8" fillId="0" borderId="17" xfId="2" applyFont="1" applyFill="1" applyBorder="1"/>
    <xf numFmtId="4" fontId="7" fillId="0" borderId="3" xfId="2" applyNumberFormat="1" applyFont="1" applyFill="1" applyBorder="1" applyAlignment="1">
      <alignment horizontal="right"/>
    </xf>
    <xf numFmtId="4" fontId="8" fillId="3" borderId="14" xfId="2" applyNumberFormat="1" applyFont="1" applyFill="1" applyBorder="1"/>
    <xf numFmtId="4" fontId="8" fillId="3" borderId="22" xfId="2" applyNumberFormat="1" applyFont="1" applyFill="1" applyBorder="1"/>
    <xf numFmtId="4" fontId="7" fillId="0" borderId="4" xfId="2" applyNumberFormat="1" applyFont="1" applyFill="1" applyBorder="1"/>
    <xf numFmtId="0" fontId="9" fillId="0" borderId="17" xfId="2" applyFont="1" applyFill="1" applyBorder="1"/>
    <xf numFmtId="49" fontId="10" fillId="0" borderId="17" xfId="2" applyNumberFormat="1" applyFont="1" applyFill="1" applyBorder="1" applyAlignment="1">
      <alignment horizontal="center"/>
    </xf>
    <xf numFmtId="4" fontId="10" fillId="0" borderId="17" xfId="2" applyNumberFormat="1" applyFont="1" applyFill="1" applyBorder="1" applyAlignment="1">
      <alignment horizontal="right"/>
    </xf>
    <xf numFmtId="4" fontId="10" fillId="0" borderId="3" xfId="2" applyNumberFormat="1" applyFont="1" applyFill="1" applyBorder="1"/>
    <xf numFmtId="4" fontId="9" fillId="3" borderId="18" xfId="2" applyNumberFormat="1" applyFont="1" applyFill="1" applyBorder="1"/>
    <xf numFmtId="4" fontId="9" fillId="3" borderId="19" xfId="2" applyNumberFormat="1" applyFont="1" applyFill="1" applyBorder="1"/>
    <xf numFmtId="4" fontId="8" fillId="3" borderId="23" xfId="2" applyNumberFormat="1" applyFont="1" applyFill="1" applyBorder="1"/>
    <xf numFmtId="4" fontId="7" fillId="3" borderId="24" xfId="2" applyNumberFormat="1" applyFont="1" applyFill="1" applyBorder="1"/>
    <xf numFmtId="4" fontId="10" fillId="3" borderId="20" xfId="2" applyNumberFormat="1" applyFont="1" applyFill="1" applyBorder="1"/>
    <xf numFmtId="4" fontId="10" fillId="3" borderId="21" xfId="2" applyNumberFormat="1" applyFont="1" applyFill="1" applyBorder="1"/>
    <xf numFmtId="0" fontId="11" fillId="0" borderId="0" xfId="0" applyFont="1"/>
    <xf numFmtId="0" fontId="12" fillId="0" borderId="0" xfId="0" applyFont="1"/>
    <xf numFmtId="0" fontId="14" fillId="0" borderId="25" xfId="2" applyFont="1" applyBorder="1"/>
    <xf numFmtId="49" fontId="14" fillId="0" borderId="25" xfId="2" applyNumberFormat="1" applyFont="1" applyBorder="1" applyAlignment="1">
      <alignment horizontal="center"/>
    </xf>
    <xf numFmtId="4" fontId="14" fillId="0" borderId="25" xfId="2" applyNumberFormat="1" applyFont="1" applyBorder="1" applyAlignment="1">
      <alignment horizontal="right"/>
    </xf>
    <xf numFmtId="4" fontId="14" fillId="0" borderId="28" xfId="2" applyNumberFormat="1" applyFont="1" applyBorder="1"/>
    <xf numFmtId="4" fontId="14" fillId="0" borderId="25" xfId="2" applyNumberFormat="1" applyFont="1" applyFill="1" applyBorder="1"/>
    <xf numFmtId="4" fontId="14" fillId="3" borderId="29" xfId="2" applyNumberFormat="1" applyFont="1" applyFill="1" applyBorder="1"/>
    <xf numFmtId="4" fontId="14" fillId="3" borderId="30" xfId="2" applyNumberFormat="1" applyFont="1" applyFill="1" applyBorder="1"/>
    <xf numFmtId="4" fontId="14" fillId="0" borderId="31" xfId="2" applyNumberFormat="1" applyFont="1" applyBorder="1"/>
    <xf numFmtId="4" fontId="14" fillId="0" borderId="25" xfId="2" applyNumberFormat="1" applyFont="1" applyBorder="1"/>
    <xf numFmtId="49" fontId="14" fillId="0" borderId="25" xfId="2" applyNumberFormat="1" applyFont="1" applyFill="1" applyBorder="1" applyAlignment="1">
      <alignment horizontal="center"/>
    </xf>
    <xf numFmtId="49" fontId="13" fillId="0" borderId="25" xfId="2" applyNumberFormat="1" applyFont="1" applyBorder="1" applyAlignment="1">
      <alignment horizontal="center"/>
    </xf>
    <xf numFmtId="0" fontId="13" fillId="0" borderId="25" xfId="2" applyFont="1" applyBorder="1"/>
    <xf numFmtId="49" fontId="14" fillId="0" borderId="25" xfId="2" applyNumberFormat="1" applyFont="1" applyFill="1" applyBorder="1" applyAlignment="1">
      <alignment horizontal="left"/>
    </xf>
    <xf numFmtId="0" fontId="14" fillId="0" borderId="25" xfId="2" applyFont="1" applyFill="1" applyBorder="1"/>
    <xf numFmtId="4" fontId="14" fillId="0" borderId="25" xfId="2" applyNumberFormat="1" applyFont="1" applyFill="1" applyBorder="1" applyAlignment="1">
      <alignment horizontal="right"/>
    </xf>
    <xf numFmtId="4" fontId="14" fillId="0" borderId="28" xfId="2" applyNumberFormat="1" applyFont="1" applyFill="1" applyBorder="1"/>
    <xf numFmtId="0" fontId="13" fillId="0" borderId="25" xfId="2" applyFont="1" applyFill="1" applyBorder="1" applyAlignment="1">
      <alignment horizontal="center"/>
    </xf>
    <xf numFmtId="0" fontId="13" fillId="0" borderId="25" xfId="2" applyFont="1" applyFill="1" applyBorder="1"/>
    <xf numFmtId="0" fontId="14" fillId="0" borderId="25" xfId="2" applyFont="1" applyFill="1" applyBorder="1" applyAlignment="1">
      <alignment wrapText="1"/>
    </xf>
    <xf numFmtId="0" fontId="13" fillId="0" borderId="25" xfId="2" applyFont="1" applyBorder="1" applyAlignment="1">
      <alignment wrapText="1"/>
    </xf>
    <xf numFmtId="4" fontId="14" fillId="0" borderId="28" xfId="2" applyNumberFormat="1" applyFont="1" applyFill="1" applyBorder="1" applyAlignment="1">
      <alignment horizontal="right"/>
    </xf>
    <xf numFmtId="4" fontId="13" fillId="0" borderId="25" xfId="2" applyNumberFormat="1" applyFont="1" applyFill="1" applyBorder="1"/>
    <xf numFmtId="4" fontId="13" fillId="3" borderId="29" xfId="2" applyNumberFormat="1" applyFont="1" applyFill="1" applyBorder="1"/>
    <xf numFmtId="4" fontId="13" fillId="3" borderId="30" xfId="2" applyNumberFormat="1" applyFont="1" applyFill="1" applyBorder="1"/>
    <xf numFmtId="0" fontId="15" fillId="0" borderId="25" xfId="2" applyFont="1" applyFill="1" applyBorder="1"/>
    <xf numFmtId="49" fontId="16" fillId="0" borderId="25" xfId="2" applyNumberFormat="1" applyFont="1" applyFill="1" applyBorder="1" applyAlignment="1">
      <alignment horizontal="center"/>
    </xf>
    <xf numFmtId="4" fontId="16" fillId="0" borderId="25" xfId="2" applyNumberFormat="1" applyFont="1" applyFill="1" applyBorder="1" applyAlignment="1">
      <alignment horizontal="right"/>
    </xf>
    <xf numFmtId="4" fontId="16" fillId="0" borderId="28" xfId="2" applyNumberFormat="1" applyFont="1" applyFill="1" applyBorder="1"/>
    <xf numFmtId="4" fontId="15" fillId="0" borderId="25" xfId="2" applyNumberFormat="1" applyFont="1" applyFill="1" applyBorder="1"/>
    <xf numFmtId="4" fontId="15" fillId="3" borderId="29" xfId="2" applyNumberFormat="1" applyFont="1" applyFill="1" applyBorder="1"/>
    <xf numFmtId="4" fontId="15" fillId="3" borderId="30" xfId="2" applyNumberFormat="1" applyFont="1" applyFill="1" applyBorder="1"/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49" fontId="20" fillId="2" borderId="2" xfId="2" applyNumberFormat="1" applyFont="1" applyFill="1" applyBorder="1" applyAlignment="1">
      <alignment horizontal="left"/>
    </xf>
    <xf numFmtId="0" fontId="20" fillId="2" borderId="2" xfId="2" applyFont="1" applyFill="1" applyBorder="1"/>
    <xf numFmtId="164" fontId="20" fillId="2" borderId="5" xfId="2" applyNumberFormat="1" applyFont="1" applyFill="1" applyBorder="1" applyAlignment="1">
      <alignment horizontal="centerContinuous"/>
    </xf>
    <xf numFmtId="164" fontId="20" fillId="2" borderId="6" xfId="2" applyNumberFormat="1" applyFont="1" applyFill="1" applyBorder="1" applyAlignment="1">
      <alignment horizontal="centerContinuous"/>
    </xf>
    <xf numFmtId="164" fontId="20" fillId="2" borderId="7" xfId="2" applyNumberFormat="1" applyFont="1" applyFill="1" applyBorder="1" applyAlignment="1">
      <alignment horizontal="centerContinuous"/>
    </xf>
    <xf numFmtId="164" fontId="20" fillId="2" borderId="8" xfId="2" applyNumberFormat="1" applyFont="1" applyFill="1" applyBorder="1" applyAlignment="1">
      <alignment horizontal="centerContinuous"/>
    </xf>
    <xf numFmtId="0" fontId="20" fillId="2" borderId="8" xfId="2" applyFont="1" applyFill="1" applyBorder="1"/>
    <xf numFmtId="49" fontId="20" fillId="2" borderId="9" xfId="2" applyNumberFormat="1" applyFont="1" applyFill="1" applyBorder="1" applyAlignment="1">
      <alignment horizontal="left"/>
    </xf>
    <xf numFmtId="0" fontId="20" fillId="2" borderId="9" xfId="2" applyFont="1" applyFill="1" applyBorder="1"/>
    <xf numFmtId="164" fontId="20" fillId="2" borderId="2" xfId="2" applyNumberFormat="1" applyFont="1" applyFill="1" applyBorder="1" applyAlignment="1">
      <alignment horizontal="center" vertical="center"/>
    </xf>
    <xf numFmtId="164" fontId="20" fillId="2" borderId="8" xfId="2" applyNumberFormat="1" applyFont="1" applyFill="1" applyBorder="1" applyAlignment="1">
      <alignment horizontal="center" vertical="center"/>
    </xf>
    <xf numFmtId="164" fontId="20" fillId="2" borderId="10" xfId="2" applyNumberFormat="1" applyFont="1" applyFill="1" applyBorder="1" applyAlignment="1">
      <alignment horizontal="centerContinuous" vertical="center"/>
    </xf>
    <xf numFmtId="164" fontId="20" fillId="2" borderId="11" xfId="2" applyNumberFormat="1" applyFont="1" applyFill="1" applyBorder="1" applyAlignment="1">
      <alignment horizontal="centerContinuous" vertical="center"/>
    </xf>
    <xf numFmtId="164" fontId="20" fillId="2" borderId="12" xfId="2" applyNumberFormat="1" applyFont="1" applyFill="1" applyBorder="1" applyAlignment="1">
      <alignment horizontal="center"/>
    </xf>
    <xf numFmtId="3" fontId="20" fillId="2" borderId="12" xfId="2" applyNumberFormat="1" applyFont="1" applyFill="1" applyBorder="1" applyAlignment="1">
      <alignment horizontal="center"/>
    </xf>
    <xf numFmtId="49" fontId="20" fillId="2" borderId="13" xfId="2" applyNumberFormat="1" applyFont="1" applyFill="1" applyBorder="1" applyAlignment="1">
      <alignment horizontal="left"/>
    </xf>
    <xf numFmtId="0" fontId="20" fillId="2" borderId="13" xfId="2" applyFont="1" applyFill="1" applyBorder="1"/>
    <xf numFmtId="164" fontId="20" fillId="2" borderId="1" xfId="2" applyNumberFormat="1" applyFont="1" applyFill="1" applyBorder="1" applyAlignment="1">
      <alignment horizontal="center" vertical="center"/>
    </xf>
    <xf numFmtId="164" fontId="20" fillId="2" borderId="13" xfId="2" applyNumberFormat="1" applyFont="1" applyFill="1" applyBorder="1" applyAlignment="1">
      <alignment horizontal="center" vertical="center"/>
    </xf>
    <xf numFmtId="164" fontId="20" fillId="2" borderId="14" xfId="2" applyNumberFormat="1" applyFont="1" applyFill="1" applyBorder="1" applyAlignment="1">
      <alignment horizontal="center" vertical="center"/>
    </xf>
    <xf numFmtId="164" fontId="20" fillId="2" borderId="15" xfId="2" applyNumberFormat="1" applyFont="1" applyFill="1" applyBorder="1" applyAlignment="1">
      <alignment horizontal="center" vertical="center"/>
    </xf>
    <xf numFmtId="164" fontId="20" fillId="2" borderId="16" xfId="2" applyNumberFormat="1" applyFont="1" applyFill="1" applyBorder="1" applyAlignment="1">
      <alignment horizontal="center"/>
    </xf>
    <xf numFmtId="0" fontId="20" fillId="2" borderId="16" xfId="2" applyFont="1" applyFill="1" applyBorder="1"/>
    <xf numFmtId="49" fontId="22" fillId="0" borderId="25" xfId="2" applyNumberFormat="1" applyFont="1" applyBorder="1" applyAlignment="1">
      <alignment horizontal="left"/>
    </xf>
    <xf numFmtId="0" fontId="22" fillId="0" borderId="25" xfId="2" applyFont="1" applyBorder="1"/>
    <xf numFmtId="49" fontId="22" fillId="0" borderId="25" xfId="2" applyNumberFormat="1" applyFont="1" applyBorder="1" applyAlignment="1">
      <alignment horizontal="center"/>
    </xf>
    <xf numFmtId="4" fontId="22" fillId="0" borderId="25" xfId="2" applyNumberFormat="1" applyFont="1" applyBorder="1" applyAlignment="1">
      <alignment horizontal="right"/>
    </xf>
    <xf numFmtId="4" fontId="22" fillId="0" borderId="28" xfId="2" applyNumberFormat="1" applyFont="1" applyBorder="1"/>
    <xf numFmtId="4" fontId="22" fillId="0" borderId="25" xfId="2" applyNumberFormat="1" applyFont="1" applyFill="1" applyBorder="1"/>
    <xf numFmtId="4" fontId="22" fillId="3" borderId="29" xfId="2" applyNumberFormat="1" applyFont="1" applyFill="1" applyBorder="1"/>
    <xf numFmtId="4" fontId="22" fillId="3" borderId="30" xfId="2" applyNumberFormat="1" applyFont="1" applyFill="1" applyBorder="1"/>
    <xf numFmtId="4" fontId="22" fillId="0" borderId="31" xfId="2" applyNumberFormat="1" applyFont="1" applyBorder="1"/>
    <xf numFmtId="4" fontId="22" fillId="0" borderId="25" xfId="2" applyNumberFormat="1" applyFont="1" applyBorder="1"/>
    <xf numFmtId="49" fontId="22" fillId="0" borderId="25" xfId="2" applyNumberFormat="1" applyFont="1" applyFill="1" applyBorder="1" applyAlignment="1">
      <alignment horizontal="center"/>
    </xf>
    <xf numFmtId="0" fontId="22" fillId="0" borderId="25" xfId="2" applyFont="1" applyBorder="1" applyAlignment="1">
      <alignment wrapText="1"/>
    </xf>
    <xf numFmtId="0" fontId="22" fillId="0" borderId="25" xfId="2" applyFont="1" applyBorder="1" applyAlignment="1">
      <alignment vertical="top"/>
    </xf>
    <xf numFmtId="49" fontId="22" fillId="0" borderId="25" xfId="2" applyNumberFormat="1" applyFont="1" applyFill="1" applyBorder="1" applyAlignment="1">
      <alignment horizontal="left"/>
    </xf>
    <xf numFmtId="0" fontId="22" fillId="0" borderId="25" xfId="2" applyFont="1" applyFill="1" applyBorder="1"/>
    <xf numFmtId="4" fontId="22" fillId="0" borderId="25" xfId="2" applyNumberFormat="1" applyFont="1" applyFill="1" applyBorder="1" applyAlignment="1">
      <alignment horizontal="right"/>
    </xf>
    <xf numFmtId="4" fontId="22" fillId="0" borderId="28" xfId="2" applyNumberFormat="1" applyFont="1" applyFill="1" applyBorder="1"/>
    <xf numFmtId="0" fontId="22" fillId="0" borderId="25" xfId="2" applyFont="1" applyFill="1" applyBorder="1" applyAlignment="1">
      <alignment wrapText="1"/>
    </xf>
    <xf numFmtId="4" fontId="21" fillId="3" borderId="29" xfId="2" applyNumberFormat="1" applyFont="1" applyFill="1" applyBorder="1"/>
    <xf numFmtId="49" fontId="22" fillId="0" borderId="13" xfId="2" applyNumberFormat="1" applyFont="1" applyFill="1" applyBorder="1" applyAlignment="1">
      <alignment horizontal="left"/>
    </xf>
    <xf numFmtId="0" fontId="22" fillId="0" borderId="13" xfId="2" applyFont="1" applyFill="1" applyBorder="1"/>
    <xf numFmtId="49" fontId="22" fillId="0" borderId="13" xfId="2" applyNumberFormat="1" applyFont="1" applyFill="1" applyBorder="1" applyAlignment="1">
      <alignment horizontal="center"/>
    </xf>
    <xf numFmtId="4" fontId="22" fillId="0" borderId="13" xfId="2" applyNumberFormat="1" applyFont="1" applyFill="1" applyBorder="1" applyAlignment="1">
      <alignment horizontal="right"/>
    </xf>
    <xf numFmtId="4" fontId="22" fillId="0" borderId="1" xfId="2" applyNumberFormat="1" applyFont="1" applyFill="1" applyBorder="1"/>
    <xf numFmtId="4" fontId="23" fillId="0" borderId="13" xfId="2" applyNumberFormat="1" applyFont="1" applyFill="1" applyBorder="1"/>
    <xf numFmtId="4" fontId="23" fillId="3" borderId="26" xfId="2" applyNumberFormat="1" applyFont="1" applyFill="1" applyBorder="1"/>
    <xf numFmtId="4" fontId="23" fillId="3" borderId="27" xfId="2" applyNumberFormat="1" applyFont="1" applyFill="1" applyBorder="1"/>
    <xf numFmtId="4" fontId="22" fillId="0" borderId="16" xfId="2" applyNumberFormat="1" applyFont="1" applyBorder="1"/>
    <xf numFmtId="4" fontId="22" fillId="0" borderId="13" xfId="2" applyNumberFormat="1" applyFont="1" applyBorder="1"/>
    <xf numFmtId="0" fontId="22" fillId="0" borderId="25" xfId="2" applyFont="1" applyBorder="1" applyAlignment="1"/>
    <xf numFmtId="164" fontId="6" fillId="2" borderId="2" xfId="2" applyNumberFormat="1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3" xfId="2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4" fontId="22" fillId="0" borderId="32" xfId="2" applyNumberFormat="1" applyFont="1" applyBorder="1" applyAlignment="1">
      <alignment horizontal="right" vertical="center"/>
    </xf>
    <xf numFmtId="4" fontId="22" fillId="0" borderId="33" xfId="2" applyNumberFormat="1" applyFont="1" applyBorder="1" applyAlignment="1">
      <alignment horizontal="right" vertical="center"/>
    </xf>
    <xf numFmtId="164" fontId="20" fillId="2" borderId="2" xfId="2" applyNumberFormat="1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49" fontId="20" fillId="2" borderId="2" xfId="2" applyNumberFormat="1" applyFont="1" applyFill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164" fontId="20" fillId="2" borderId="3" xfId="2" applyNumberFormat="1" applyFont="1" applyFill="1" applyBorder="1" applyAlignment="1">
      <alignment horizontal="center"/>
    </xf>
    <xf numFmtId="0" fontId="20" fillId="2" borderId="4" xfId="2" applyFont="1" applyFill="1" applyBorder="1" applyAlignment="1">
      <alignment horizontal="center"/>
    </xf>
    <xf numFmtId="49" fontId="22" fillId="0" borderId="32" xfId="2" applyNumberFormat="1" applyFont="1" applyFill="1" applyBorder="1" applyAlignment="1">
      <alignment horizontal="center" vertical="center"/>
    </xf>
    <xf numFmtId="49" fontId="22" fillId="0" borderId="33" xfId="2" applyNumberFormat="1" applyFont="1" applyFill="1" applyBorder="1" applyAlignment="1">
      <alignment horizontal="center" vertical="center"/>
    </xf>
    <xf numFmtId="4" fontId="22" fillId="0" borderId="32" xfId="2" applyNumberFormat="1" applyFont="1" applyFill="1" applyBorder="1" applyAlignment="1">
      <alignment horizontal="right" vertical="center"/>
    </xf>
    <xf numFmtId="4" fontId="22" fillId="0" borderId="33" xfId="2" applyNumberFormat="1" applyFont="1" applyFill="1" applyBorder="1" applyAlignment="1">
      <alignment horizontal="right" vertical="center"/>
    </xf>
    <xf numFmtId="4" fontId="22" fillId="0" borderId="34" xfId="2" applyNumberFormat="1" applyFont="1" applyBorder="1" applyAlignment="1">
      <alignment horizontal="right" vertical="center"/>
    </xf>
    <xf numFmtId="4" fontId="22" fillId="0" borderId="35" xfId="2" applyNumberFormat="1" applyFont="1" applyBorder="1" applyAlignment="1">
      <alignment horizontal="right" vertical="center"/>
    </xf>
  </cellXfs>
  <cellStyles count="3">
    <cellStyle name="Standard" xfId="0" builtinId="0"/>
    <cellStyle name="Standard 2" xfId="1"/>
    <cellStyle name="Standard_Tabel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topLeftCell="A13" zoomScaleNormal="145" workbookViewId="0">
      <selection activeCell="B30" sqref="B30"/>
    </sheetView>
  </sheetViews>
  <sheetFormatPr baseColWidth="10" defaultColWidth="10.875" defaultRowHeight="14.25" x14ac:dyDescent="0.2"/>
  <cols>
    <col min="1" max="1" width="7" customWidth="1"/>
    <col min="2" max="2" width="25.625" customWidth="1"/>
    <col min="3" max="3" width="8.125" customWidth="1"/>
    <col min="4" max="4" width="9.625" customWidth="1"/>
    <col min="5" max="5" width="10.625" customWidth="1"/>
    <col min="6" max="6" width="8.5" customWidth="1"/>
    <col min="7" max="9" width="8.75" customWidth="1"/>
    <col min="10" max="10" width="26.875" customWidth="1"/>
  </cols>
  <sheetData>
    <row r="1" spans="1:10" ht="16.5" x14ac:dyDescent="0.25">
      <c r="A1" s="1" t="s">
        <v>18</v>
      </c>
      <c r="J1" s="2" t="s">
        <v>0</v>
      </c>
    </row>
    <row r="2" spans="1:10" ht="15" thickBot="1" x14ac:dyDescent="0.25">
      <c r="A2" s="3"/>
    </row>
    <row r="3" spans="1:10" x14ac:dyDescent="0.2">
      <c r="A3" s="4"/>
      <c r="B3" s="5"/>
      <c r="C3" s="4"/>
      <c r="D3" s="149" t="s">
        <v>1</v>
      </c>
      <c r="E3" s="152" t="s">
        <v>19</v>
      </c>
      <c r="F3" s="6" t="s">
        <v>20</v>
      </c>
      <c r="G3" s="7"/>
      <c r="H3" s="8" t="s">
        <v>2</v>
      </c>
      <c r="I3" s="9"/>
      <c r="J3" s="10"/>
    </row>
    <row r="4" spans="1:10" x14ac:dyDescent="0.2">
      <c r="A4" s="11" t="s">
        <v>3</v>
      </c>
      <c r="B4" s="12" t="s">
        <v>4</v>
      </c>
      <c r="C4" s="11" t="s">
        <v>5</v>
      </c>
      <c r="D4" s="150"/>
      <c r="E4" s="153"/>
      <c r="F4" s="13"/>
      <c r="G4" s="14"/>
      <c r="H4" s="15" t="s">
        <v>6</v>
      </c>
      <c r="I4" s="15" t="s">
        <v>7</v>
      </c>
      <c r="J4" s="16" t="s">
        <v>8</v>
      </c>
    </row>
    <row r="5" spans="1:10" x14ac:dyDescent="0.2">
      <c r="A5" s="17"/>
      <c r="B5" s="18"/>
      <c r="C5" s="17"/>
      <c r="D5" s="151"/>
      <c r="E5" s="154"/>
      <c r="F5" s="19" t="s">
        <v>9</v>
      </c>
      <c r="G5" s="20" t="s">
        <v>10</v>
      </c>
      <c r="H5" s="21" t="s">
        <v>21</v>
      </c>
      <c r="I5" s="21" t="s">
        <v>22</v>
      </c>
      <c r="J5" s="22"/>
    </row>
    <row r="6" spans="1:10" x14ac:dyDescent="0.2">
      <c r="A6" s="23"/>
      <c r="B6" s="24"/>
      <c r="C6" s="25"/>
      <c r="D6" s="26"/>
      <c r="E6" s="27"/>
      <c r="F6" s="29"/>
      <c r="G6" s="30"/>
      <c r="H6" s="31"/>
      <c r="I6" s="32"/>
      <c r="J6" s="33"/>
    </row>
    <row r="7" spans="1:10" x14ac:dyDescent="0.2">
      <c r="A7" s="23"/>
      <c r="B7" s="24"/>
      <c r="C7" s="25"/>
      <c r="D7" s="26"/>
      <c r="E7" s="27"/>
      <c r="F7" s="29"/>
      <c r="G7" s="30"/>
      <c r="H7" s="31">
        <f t="shared" ref="H7:H20" si="0">E7+F7</f>
        <v>0</v>
      </c>
      <c r="I7" s="32">
        <f t="shared" ref="I7:I20" si="1">D7-H7</f>
        <v>0</v>
      </c>
      <c r="J7" s="33"/>
    </row>
    <row r="8" spans="1:10" x14ac:dyDescent="0.2">
      <c r="A8" s="23"/>
      <c r="B8" s="33"/>
      <c r="C8" s="34"/>
      <c r="D8" s="26"/>
      <c r="E8" s="27"/>
      <c r="F8" s="29"/>
      <c r="G8" s="30"/>
      <c r="H8" s="31">
        <f t="shared" si="0"/>
        <v>0</v>
      </c>
      <c r="I8" s="32">
        <f t="shared" si="1"/>
        <v>0</v>
      </c>
      <c r="J8" s="33"/>
    </row>
    <row r="9" spans="1:10" x14ac:dyDescent="0.2">
      <c r="A9" s="23"/>
      <c r="B9" s="24"/>
      <c r="C9" s="25"/>
      <c r="D9" s="26"/>
      <c r="E9" s="27"/>
      <c r="F9" s="29"/>
      <c r="G9" s="30"/>
      <c r="H9" s="31">
        <f t="shared" si="0"/>
        <v>0</v>
      </c>
      <c r="I9" s="32">
        <f t="shared" si="1"/>
        <v>0</v>
      </c>
      <c r="J9" s="33"/>
    </row>
    <row r="10" spans="1:10" x14ac:dyDescent="0.2">
      <c r="A10" s="23"/>
      <c r="B10" s="24"/>
      <c r="C10" s="25"/>
      <c r="D10" s="26"/>
      <c r="E10" s="27"/>
      <c r="F10" s="29"/>
      <c r="G10" s="30"/>
      <c r="H10" s="31">
        <f t="shared" si="0"/>
        <v>0</v>
      </c>
      <c r="I10" s="32">
        <f t="shared" si="1"/>
        <v>0</v>
      </c>
      <c r="J10" s="33"/>
    </row>
    <row r="11" spans="1:10" x14ac:dyDescent="0.2">
      <c r="A11" s="23"/>
      <c r="B11" s="33"/>
      <c r="C11" s="25"/>
      <c r="D11" s="26"/>
      <c r="E11" s="27"/>
      <c r="F11" s="29"/>
      <c r="G11" s="30"/>
      <c r="H11" s="31">
        <f t="shared" si="0"/>
        <v>0</v>
      </c>
      <c r="I11" s="32">
        <f t="shared" si="1"/>
        <v>0</v>
      </c>
      <c r="J11" s="33"/>
    </row>
    <row r="12" spans="1:10" x14ac:dyDescent="0.2">
      <c r="A12" s="35"/>
      <c r="B12" s="24"/>
      <c r="C12" s="25"/>
      <c r="D12" s="26"/>
      <c r="E12" s="27"/>
      <c r="F12" s="29"/>
      <c r="G12" s="30"/>
      <c r="H12" s="31">
        <f t="shared" si="0"/>
        <v>0</v>
      </c>
      <c r="I12" s="32">
        <f t="shared" si="1"/>
        <v>0</v>
      </c>
      <c r="J12" s="33"/>
    </row>
    <row r="13" spans="1:10" x14ac:dyDescent="0.2">
      <c r="A13" s="23"/>
      <c r="B13" s="36"/>
      <c r="C13" s="25"/>
      <c r="D13" s="26"/>
      <c r="E13" s="27"/>
      <c r="F13" s="29"/>
      <c r="G13" s="30"/>
      <c r="H13" s="31">
        <f t="shared" si="0"/>
        <v>0</v>
      </c>
      <c r="I13" s="32">
        <f t="shared" si="1"/>
        <v>0</v>
      </c>
      <c r="J13" s="33"/>
    </row>
    <row r="14" spans="1:10" x14ac:dyDescent="0.2">
      <c r="A14" s="23"/>
      <c r="B14" s="33"/>
      <c r="C14" s="25"/>
      <c r="D14" s="26"/>
      <c r="E14" s="27"/>
      <c r="F14" s="29"/>
      <c r="G14" s="30"/>
      <c r="H14" s="31">
        <f t="shared" si="0"/>
        <v>0</v>
      </c>
      <c r="I14" s="32">
        <f t="shared" si="1"/>
        <v>0</v>
      </c>
      <c r="J14" s="33"/>
    </row>
    <row r="15" spans="1:10" x14ac:dyDescent="0.2">
      <c r="A15" s="23"/>
      <c r="B15" s="24"/>
      <c r="C15" s="25"/>
      <c r="D15" s="26"/>
      <c r="E15" s="27"/>
      <c r="F15" s="29"/>
      <c r="G15" s="30"/>
      <c r="H15" s="31">
        <f t="shared" si="0"/>
        <v>0</v>
      </c>
      <c r="I15" s="32">
        <f t="shared" si="1"/>
        <v>0</v>
      </c>
      <c r="J15" s="37"/>
    </row>
    <row r="16" spans="1:10" x14ac:dyDescent="0.2">
      <c r="A16" s="23"/>
      <c r="B16" s="24"/>
      <c r="C16" s="25"/>
      <c r="D16" s="26"/>
      <c r="E16" s="27"/>
      <c r="F16" s="29"/>
      <c r="G16" s="30"/>
      <c r="H16" s="31">
        <f t="shared" si="0"/>
        <v>0</v>
      </c>
      <c r="I16" s="32">
        <f t="shared" si="1"/>
        <v>0</v>
      </c>
      <c r="J16" s="33"/>
    </row>
    <row r="17" spans="1:10" x14ac:dyDescent="0.2">
      <c r="A17" s="23"/>
      <c r="B17" s="33"/>
      <c r="C17" s="34"/>
      <c r="D17" s="26"/>
      <c r="E17" s="27"/>
      <c r="F17" s="29"/>
      <c r="G17" s="30"/>
      <c r="H17" s="31">
        <f t="shared" si="0"/>
        <v>0</v>
      </c>
      <c r="I17" s="32">
        <f t="shared" si="1"/>
        <v>0</v>
      </c>
      <c r="J17" s="33"/>
    </row>
    <row r="18" spans="1:10" x14ac:dyDescent="0.2">
      <c r="A18" s="38"/>
      <c r="B18" s="39"/>
      <c r="C18" s="34"/>
      <c r="D18" s="40"/>
      <c r="E18" s="41"/>
      <c r="F18" s="29"/>
      <c r="G18" s="30"/>
      <c r="H18" s="31">
        <f t="shared" si="0"/>
        <v>0</v>
      </c>
      <c r="I18" s="32">
        <f t="shared" si="1"/>
        <v>0</v>
      </c>
      <c r="J18" s="39"/>
    </row>
    <row r="19" spans="1:10" x14ac:dyDescent="0.2">
      <c r="A19" s="23"/>
      <c r="B19" s="33"/>
      <c r="C19" s="25"/>
      <c r="D19" s="26"/>
      <c r="E19" s="27"/>
      <c r="F19" s="29"/>
      <c r="G19" s="30"/>
      <c r="H19" s="31">
        <f t="shared" si="0"/>
        <v>0</v>
      </c>
      <c r="I19" s="32">
        <f t="shared" si="1"/>
        <v>0</v>
      </c>
      <c r="J19" s="33"/>
    </row>
    <row r="20" spans="1:10" x14ac:dyDescent="0.2">
      <c r="A20" s="38"/>
      <c r="B20" s="39"/>
      <c r="C20" s="34"/>
      <c r="D20" s="40"/>
      <c r="E20" s="41"/>
      <c r="F20" s="29"/>
      <c r="G20" s="30"/>
      <c r="H20" s="31">
        <f t="shared" si="0"/>
        <v>0</v>
      </c>
      <c r="I20" s="32">
        <f t="shared" si="1"/>
        <v>0</v>
      </c>
      <c r="J20" s="39"/>
    </row>
    <row r="21" spans="1:10" ht="15" thickBot="1" x14ac:dyDescent="0.25">
      <c r="A21" s="39"/>
      <c r="B21" s="39"/>
      <c r="C21" s="38"/>
      <c r="D21" s="40"/>
      <c r="E21" s="41"/>
      <c r="F21" s="42"/>
      <c r="G21" s="43"/>
      <c r="H21" s="31"/>
      <c r="I21" s="32"/>
      <c r="J21" s="44"/>
    </row>
    <row r="22" spans="1:10" x14ac:dyDescent="0.2">
      <c r="A22" s="38"/>
      <c r="B22" s="45" t="s">
        <v>11</v>
      </c>
      <c r="C22" s="34"/>
      <c r="D22" s="40"/>
      <c r="E22" s="46"/>
      <c r="F22" s="47">
        <f>SUM(F6:F21)</f>
        <v>0</v>
      </c>
      <c r="G22" s="48">
        <f>SUM(G6:G21)</f>
        <v>0</v>
      </c>
      <c r="H22" s="49"/>
      <c r="I22" s="28"/>
      <c r="J22" s="39"/>
    </row>
    <row r="23" spans="1:10" x14ac:dyDescent="0.2">
      <c r="A23" s="38"/>
      <c r="B23" s="50" t="s">
        <v>12</v>
      </c>
      <c r="C23" s="51"/>
      <c r="D23" s="52"/>
      <c r="E23" s="53"/>
      <c r="F23" s="54">
        <f>IF(G22&gt;F22,G22-F22,0)</f>
        <v>0</v>
      </c>
      <c r="G23" s="55">
        <f>IF(F22&gt;G22,F22-G22,0)</f>
        <v>0</v>
      </c>
      <c r="H23" s="49"/>
      <c r="I23" s="28"/>
      <c r="J23" s="39"/>
    </row>
    <row r="24" spans="1:10" x14ac:dyDescent="0.2">
      <c r="A24" s="38" t="s">
        <v>16</v>
      </c>
      <c r="B24" s="39" t="s">
        <v>13</v>
      </c>
      <c r="C24" s="34"/>
      <c r="D24" s="40"/>
      <c r="E24" s="41"/>
      <c r="F24" s="29">
        <f>G22</f>
        <v>0</v>
      </c>
      <c r="G24" s="30"/>
      <c r="H24" s="49"/>
      <c r="I24" s="28"/>
      <c r="J24" s="39"/>
    </row>
    <row r="25" spans="1:10" x14ac:dyDescent="0.2">
      <c r="A25" s="38" t="s">
        <v>17</v>
      </c>
      <c r="B25" s="39" t="s">
        <v>14</v>
      </c>
      <c r="C25" s="34"/>
      <c r="D25" s="40"/>
      <c r="E25" s="41"/>
      <c r="F25" s="56"/>
      <c r="G25" s="57">
        <f>F22</f>
        <v>0</v>
      </c>
      <c r="H25" s="49"/>
      <c r="I25" s="28"/>
      <c r="J25" s="39"/>
    </row>
    <row r="26" spans="1:10" ht="15" thickBot="1" x14ac:dyDescent="0.25">
      <c r="A26" s="38"/>
      <c r="B26" s="39" t="s">
        <v>15</v>
      </c>
      <c r="C26" s="34"/>
      <c r="D26" s="40"/>
      <c r="E26" s="41"/>
      <c r="F26" s="58">
        <f>F22-G25</f>
        <v>0</v>
      </c>
      <c r="G26" s="59">
        <f>G22-F24</f>
        <v>0</v>
      </c>
      <c r="H26" s="49"/>
      <c r="I26" s="28"/>
      <c r="J26" s="39"/>
    </row>
  </sheetData>
  <sheetProtection formatCells="0" formatColumns="0" formatRows="0" insertColumns="0" insertRows="0" deleteRows="0"/>
  <mergeCells count="2">
    <mergeCell ref="D3:D5"/>
    <mergeCell ref="E3:E5"/>
  </mergeCells>
  <pageMargins left="0.70866141732283472" right="0.51181102362204722" top="0.78740157480314965" bottom="0.59055118110236227" header="0.31496062992125984" footer="0.31496062992125984"/>
  <pageSetup paperSize="9" orientation="landscape" r:id="rId1"/>
  <headerFooter>
    <oddHeader xml:space="preserve">&amp;LFinanzdepartement Kanton Luzern&amp;RHandbuch Finanzhaushalt der Gemeinden
&amp;"Arial,Fett"Sonderkreditkontrolle&amp;13 &amp;11- Vorlage </oddHeader>
    <oddFooter>&amp;LStatus: Version 1.0 (Stand 29.08.2017)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130" zoomScaleNormal="130" zoomScalePageLayoutView="130" workbookViewId="0">
      <selection activeCell="F12" sqref="F12"/>
    </sheetView>
  </sheetViews>
  <sheetFormatPr baseColWidth="10" defaultColWidth="10.875" defaultRowHeight="15" x14ac:dyDescent="0.25"/>
  <cols>
    <col min="1" max="1" width="8.875" style="93" customWidth="1"/>
    <col min="2" max="2" width="27.375" style="93" customWidth="1"/>
    <col min="3" max="3" width="6.75" style="93" customWidth="1"/>
    <col min="4" max="11" width="8.75" style="93" customWidth="1"/>
    <col min="12" max="12" width="18" style="93" customWidth="1"/>
    <col min="13" max="16384" width="10.875" style="93"/>
  </cols>
  <sheetData>
    <row r="1" spans="1:12" ht="21" x14ac:dyDescent="0.45">
      <c r="A1" s="60" t="s">
        <v>18</v>
      </c>
      <c r="L1" s="94" t="s">
        <v>0</v>
      </c>
    </row>
    <row r="2" spans="1:12" ht="15.75" thickBot="1" x14ac:dyDescent="0.3">
      <c r="A2" s="95"/>
      <c r="G2" s="94"/>
    </row>
    <row r="3" spans="1:12" ht="17.25" customHeight="1" x14ac:dyDescent="0.25">
      <c r="A3" s="96"/>
      <c r="B3" s="97"/>
      <c r="C3" s="157" t="s">
        <v>75</v>
      </c>
      <c r="D3" s="157" t="s">
        <v>74</v>
      </c>
      <c r="E3" s="160" t="s">
        <v>94</v>
      </c>
      <c r="F3" s="163" t="s">
        <v>109</v>
      </c>
      <c r="G3" s="164"/>
      <c r="H3" s="98" t="s">
        <v>95</v>
      </c>
      <c r="I3" s="99"/>
      <c r="J3" s="100" t="s">
        <v>76</v>
      </c>
      <c r="K3" s="101"/>
      <c r="L3" s="102"/>
    </row>
    <row r="4" spans="1:12" ht="17.25" customHeight="1" x14ac:dyDescent="0.25">
      <c r="A4" s="103" t="s">
        <v>3</v>
      </c>
      <c r="B4" s="104" t="s">
        <v>4</v>
      </c>
      <c r="C4" s="158" t="s">
        <v>5</v>
      </c>
      <c r="D4" s="158"/>
      <c r="E4" s="161"/>
      <c r="F4" s="105"/>
      <c r="G4" s="106"/>
      <c r="H4" s="107"/>
      <c r="I4" s="108"/>
      <c r="J4" s="109" t="s">
        <v>73</v>
      </c>
      <c r="K4" s="109" t="s">
        <v>7</v>
      </c>
      <c r="L4" s="110" t="s">
        <v>8</v>
      </c>
    </row>
    <row r="5" spans="1:12" x14ac:dyDescent="0.25">
      <c r="A5" s="111"/>
      <c r="B5" s="112"/>
      <c r="C5" s="159"/>
      <c r="D5" s="159"/>
      <c r="E5" s="162"/>
      <c r="F5" s="113" t="s">
        <v>9</v>
      </c>
      <c r="G5" s="114" t="s">
        <v>10</v>
      </c>
      <c r="H5" s="115" t="s">
        <v>9</v>
      </c>
      <c r="I5" s="116" t="s">
        <v>10</v>
      </c>
      <c r="J5" s="117" t="s">
        <v>96</v>
      </c>
      <c r="K5" s="117" t="s">
        <v>97</v>
      </c>
      <c r="L5" s="118"/>
    </row>
    <row r="6" spans="1:12" s="61" customFormat="1" ht="17.25" x14ac:dyDescent="0.35">
      <c r="A6" s="72" t="s">
        <v>23</v>
      </c>
      <c r="B6" s="73" t="s">
        <v>24</v>
      </c>
      <c r="C6" s="63"/>
      <c r="D6" s="64"/>
      <c r="E6" s="65"/>
      <c r="F6" s="66"/>
      <c r="G6" s="66"/>
      <c r="H6" s="67"/>
      <c r="I6" s="68"/>
      <c r="J6" s="69"/>
      <c r="K6" s="70"/>
      <c r="L6" s="62"/>
    </row>
    <row r="7" spans="1:12" x14ac:dyDescent="0.25">
      <c r="A7" s="119" t="s">
        <v>25</v>
      </c>
      <c r="B7" s="120" t="s">
        <v>26</v>
      </c>
      <c r="C7" s="121"/>
      <c r="D7" s="122"/>
      <c r="E7" s="123"/>
      <c r="F7" s="124">
        <v>275000</v>
      </c>
      <c r="G7" s="124"/>
      <c r="H7" s="125"/>
      <c r="I7" s="126"/>
      <c r="J7" s="127"/>
      <c r="K7" s="128"/>
      <c r="L7" s="120"/>
    </row>
    <row r="8" spans="1:12" x14ac:dyDescent="0.25">
      <c r="A8" s="119" t="s">
        <v>27</v>
      </c>
      <c r="B8" s="120" t="s">
        <v>66</v>
      </c>
      <c r="C8" s="129" t="s">
        <v>72</v>
      </c>
      <c r="D8" s="122">
        <v>867000</v>
      </c>
      <c r="E8" s="123">
        <v>806441.74</v>
      </c>
      <c r="F8" s="124">
        <v>30000</v>
      </c>
      <c r="G8" s="124"/>
      <c r="H8" s="125"/>
      <c r="I8" s="126"/>
      <c r="J8" s="127">
        <f>E8+52780.18</f>
        <v>859221.92</v>
      </c>
      <c r="K8" s="128">
        <f t="shared" ref="K8:K14" si="0">D8-J8</f>
        <v>7778.0799999999581</v>
      </c>
      <c r="L8" s="120" t="s">
        <v>98</v>
      </c>
    </row>
    <row r="9" spans="1:12" x14ac:dyDescent="0.25">
      <c r="A9" s="119" t="s">
        <v>29</v>
      </c>
      <c r="B9" s="120" t="s">
        <v>83</v>
      </c>
      <c r="C9" s="129"/>
      <c r="D9" s="122"/>
      <c r="E9" s="123"/>
      <c r="F9" s="124">
        <v>159000</v>
      </c>
      <c r="G9" s="124"/>
      <c r="H9" s="125">
        <v>21000</v>
      </c>
      <c r="I9" s="126"/>
      <c r="J9" s="127"/>
      <c r="K9" s="128"/>
      <c r="L9" s="120"/>
    </row>
    <row r="10" spans="1:12" x14ac:dyDescent="0.25">
      <c r="A10" s="119" t="s">
        <v>100</v>
      </c>
      <c r="B10" s="120" t="s">
        <v>115</v>
      </c>
      <c r="C10" s="129"/>
      <c r="D10" s="122"/>
      <c r="E10" s="123"/>
      <c r="F10" s="124"/>
      <c r="G10" s="124"/>
      <c r="H10" s="125">
        <v>30000</v>
      </c>
      <c r="I10" s="126"/>
      <c r="J10" s="127"/>
      <c r="K10" s="128"/>
      <c r="L10" s="131"/>
    </row>
    <row r="11" spans="1:12" x14ac:dyDescent="0.25">
      <c r="A11" s="119" t="s">
        <v>125</v>
      </c>
      <c r="B11" s="120" t="s">
        <v>126</v>
      </c>
      <c r="C11" s="129"/>
      <c r="D11" s="122"/>
      <c r="E11" s="123"/>
      <c r="F11" s="124">
        <v>60000</v>
      </c>
      <c r="G11" s="124"/>
      <c r="H11" s="125"/>
      <c r="I11" s="126"/>
      <c r="J11" s="127"/>
      <c r="K11" s="128"/>
      <c r="L11" s="131"/>
    </row>
    <row r="12" spans="1:12" x14ac:dyDescent="0.25">
      <c r="A12" s="119" t="s">
        <v>101</v>
      </c>
      <c r="B12" s="120" t="s">
        <v>116</v>
      </c>
      <c r="C12" s="129"/>
      <c r="D12" s="122"/>
      <c r="E12" s="123"/>
      <c r="F12" s="124"/>
      <c r="G12" s="124"/>
      <c r="H12" s="125">
        <v>20000</v>
      </c>
      <c r="I12" s="126"/>
      <c r="J12" s="127"/>
      <c r="K12" s="128"/>
      <c r="L12" s="131"/>
    </row>
    <row r="13" spans="1:12" x14ac:dyDescent="0.25">
      <c r="A13" s="119" t="s">
        <v>99</v>
      </c>
      <c r="B13" s="130" t="s">
        <v>28</v>
      </c>
      <c r="C13" s="129"/>
      <c r="D13" s="122"/>
      <c r="E13" s="123"/>
      <c r="F13" s="124">
        <v>40000</v>
      </c>
      <c r="G13" s="124"/>
      <c r="H13" s="125">
        <v>30000</v>
      </c>
      <c r="I13" s="126"/>
      <c r="J13" s="127"/>
      <c r="K13" s="128"/>
      <c r="L13" s="120"/>
    </row>
    <row r="14" spans="1:12" x14ac:dyDescent="0.25">
      <c r="A14" s="119" t="s">
        <v>91</v>
      </c>
      <c r="B14" s="120" t="s">
        <v>102</v>
      </c>
      <c r="C14" s="129" t="s">
        <v>93</v>
      </c>
      <c r="D14" s="122">
        <v>875000</v>
      </c>
      <c r="E14" s="123">
        <v>0</v>
      </c>
      <c r="F14" s="124">
        <v>315000</v>
      </c>
      <c r="G14" s="124"/>
      <c r="H14" s="125">
        <v>200000</v>
      </c>
      <c r="I14" s="126"/>
      <c r="J14" s="127">
        <v>515000</v>
      </c>
      <c r="K14" s="128">
        <f t="shared" si="0"/>
        <v>360000</v>
      </c>
      <c r="L14" s="148"/>
    </row>
    <row r="15" spans="1:12" x14ac:dyDescent="0.25">
      <c r="A15" s="132" t="s">
        <v>103</v>
      </c>
      <c r="B15" s="133" t="s">
        <v>92</v>
      </c>
      <c r="C15" s="129"/>
      <c r="D15" s="134"/>
      <c r="E15" s="135"/>
      <c r="F15" s="124"/>
      <c r="G15" s="124"/>
      <c r="H15" s="125">
        <v>134000</v>
      </c>
      <c r="I15" s="126"/>
      <c r="J15" s="127"/>
      <c r="K15" s="128"/>
      <c r="L15" s="133"/>
    </row>
    <row r="16" spans="1:12" x14ac:dyDescent="0.25">
      <c r="A16" s="132" t="s">
        <v>104</v>
      </c>
      <c r="B16" s="133" t="s">
        <v>105</v>
      </c>
      <c r="C16" s="129"/>
      <c r="D16" s="134"/>
      <c r="E16" s="135"/>
      <c r="F16" s="124"/>
      <c r="G16" s="124"/>
      <c r="H16" s="125">
        <v>70000</v>
      </c>
      <c r="I16" s="126"/>
      <c r="J16" s="127"/>
      <c r="K16" s="128"/>
      <c r="L16" s="133"/>
    </row>
    <row r="17" spans="1:12" x14ac:dyDescent="0.25">
      <c r="A17" s="132" t="s">
        <v>106</v>
      </c>
      <c r="B17" s="133" t="s">
        <v>107</v>
      </c>
      <c r="C17" s="129"/>
      <c r="D17" s="134"/>
      <c r="E17" s="135"/>
      <c r="F17" s="124"/>
      <c r="G17" s="124"/>
      <c r="H17" s="125">
        <v>90000</v>
      </c>
      <c r="I17" s="126"/>
      <c r="J17" s="127"/>
      <c r="K17" s="128"/>
      <c r="L17" s="133"/>
    </row>
    <row r="18" spans="1:12" x14ac:dyDescent="0.25">
      <c r="A18" s="132" t="s">
        <v>79</v>
      </c>
      <c r="B18" s="133" t="s">
        <v>108</v>
      </c>
      <c r="C18" s="129"/>
      <c r="D18" s="134"/>
      <c r="E18" s="135"/>
      <c r="F18" s="124">
        <v>60000</v>
      </c>
      <c r="G18" s="124"/>
      <c r="H18" s="125"/>
      <c r="I18" s="126"/>
      <c r="J18" s="127"/>
      <c r="K18" s="128"/>
      <c r="L18" s="133"/>
    </row>
    <row r="19" spans="1:12" x14ac:dyDescent="0.25">
      <c r="A19" s="119" t="s">
        <v>78</v>
      </c>
      <c r="B19" s="120" t="s">
        <v>30</v>
      </c>
      <c r="C19" s="129"/>
      <c r="D19" s="122"/>
      <c r="E19" s="123"/>
      <c r="F19" s="124">
        <v>50000</v>
      </c>
      <c r="G19" s="124"/>
      <c r="H19" s="125"/>
      <c r="I19" s="126"/>
      <c r="J19" s="127"/>
      <c r="K19" s="128"/>
      <c r="L19" s="120"/>
    </row>
    <row r="20" spans="1:12" x14ac:dyDescent="0.25">
      <c r="A20" s="132" t="s">
        <v>31</v>
      </c>
      <c r="B20" s="133" t="s">
        <v>32</v>
      </c>
      <c r="C20" s="129"/>
      <c r="D20" s="134"/>
      <c r="E20" s="135"/>
      <c r="F20" s="124">
        <v>30000</v>
      </c>
      <c r="G20" s="124"/>
      <c r="H20" s="125"/>
      <c r="I20" s="126"/>
      <c r="J20" s="127"/>
      <c r="K20" s="128"/>
      <c r="L20" s="133"/>
    </row>
    <row r="21" spans="1:12" s="61" customFormat="1" ht="17.25" x14ac:dyDescent="0.35">
      <c r="A21" s="78">
        <v>20</v>
      </c>
      <c r="B21" s="79" t="s">
        <v>33</v>
      </c>
      <c r="C21" s="74"/>
      <c r="D21" s="76"/>
      <c r="E21" s="77"/>
      <c r="F21" s="66"/>
      <c r="G21" s="66"/>
      <c r="H21" s="67"/>
      <c r="I21" s="68"/>
      <c r="J21" s="69"/>
      <c r="K21" s="70"/>
      <c r="L21" s="80"/>
    </row>
    <row r="22" spans="1:12" x14ac:dyDescent="0.25">
      <c r="A22" s="119" t="s">
        <v>34</v>
      </c>
      <c r="B22" s="120" t="s">
        <v>35</v>
      </c>
      <c r="C22" s="129"/>
      <c r="D22" s="122"/>
      <c r="E22" s="123"/>
      <c r="F22" s="124">
        <v>40000</v>
      </c>
      <c r="G22" s="124"/>
      <c r="H22" s="125">
        <v>50000</v>
      </c>
      <c r="I22" s="126"/>
      <c r="J22" s="127"/>
      <c r="K22" s="128"/>
      <c r="L22" s="136"/>
    </row>
    <row r="23" spans="1:12" x14ac:dyDescent="0.25">
      <c r="A23" s="119" t="s">
        <v>84</v>
      </c>
      <c r="B23" s="120" t="s">
        <v>85</v>
      </c>
      <c r="C23" s="129"/>
      <c r="D23" s="122"/>
      <c r="E23" s="123"/>
      <c r="F23" s="124"/>
      <c r="G23" s="124">
        <v>14000</v>
      </c>
      <c r="H23" s="125"/>
      <c r="I23" s="126">
        <v>17000</v>
      </c>
      <c r="J23" s="127"/>
      <c r="K23" s="128"/>
      <c r="L23" s="136"/>
    </row>
    <row r="24" spans="1:12" s="61" customFormat="1" ht="17.25" x14ac:dyDescent="0.35">
      <c r="A24" s="72" t="s">
        <v>36</v>
      </c>
      <c r="B24" s="81" t="s">
        <v>37</v>
      </c>
      <c r="C24" s="71"/>
      <c r="D24" s="64"/>
      <c r="E24" s="65"/>
      <c r="F24" s="66"/>
      <c r="G24" s="66"/>
      <c r="H24" s="67"/>
      <c r="I24" s="68"/>
      <c r="J24" s="69"/>
      <c r="K24" s="70"/>
      <c r="L24" s="80"/>
    </row>
    <row r="25" spans="1:12" x14ac:dyDescent="0.25">
      <c r="A25" s="119" t="s">
        <v>38</v>
      </c>
      <c r="B25" s="120" t="s">
        <v>39</v>
      </c>
      <c r="C25" s="129"/>
      <c r="D25" s="122"/>
      <c r="E25" s="123"/>
      <c r="F25" s="124">
        <v>8000</v>
      </c>
      <c r="G25" s="124"/>
      <c r="H25" s="125">
        <v>20000</v>
      </c>
      <c r="I25" s="126"/>
      <c r="J25" s="127"/>
      <c r="K25" s="128"/>
      <c r="L25" s="136"/>
    </row>
    <row r="26" spans="1:12" x14ac:dyDescent="0.25">
      <c r="A26" s="119" t="s">
        <v>40</v>
      </c>
      <c r="B26" s="120" t="s">
        <v>41</v>
      </c>
      <c r="C26" s="129"/>
      <c r="D26" s="122"/>
      <c r="E26" s="123"/>
      <c r="F26" s="124">
        <v>52000</v>
      </c>
      <c r="G26" s="124"/>
      <c r="H26" s="125"/>
      <c r="I26" s="126"/>
      <c r="J26" s="127"/>
      <c r="K26" s="128"/>
      <c r="L26" s="136"/>
    </row>
    <row r="27" spans="1:12" s="61" customFormat="1" ht="17.25" x14ac:dyDescent="0.35">
      <c r="A27" s="72" t="s">
        <v>42</v>
      </c>
      <c r="B27" s="73" t="s">
        <v>43</v>
      </c>
      <c r="C27" s="71"/>
      <c r="D27" s="64"/>
      <c r="E27" s="65"/>
      <c r="F27" s="66"/>
      <c r="G27" s="66"/>
      <c r="H27" s="67"/>
      <c r="I27" s="68"/>
      <c r="J27" s="69"/>
      <c r="K27" s="70"/>
      <c r="L27" s="80"/>
    </row>
    <row r="28" spans="1:12" x14ac:dyDescent="0.25">
      <c r="A28" s="119" t="s">
        <v>80</v>
      </c>
      <c r="B28" s="120" t="s">
        <v>81</v>
      </c>
      <c r="C28" s="129" t="s">
        <v>82</v>
      </c>
      <c r="D28" s="122">
        <v>1160000</v>
      </c>
      <c r="E28" s="123">
        <v>71773.649999999994</v>
      </c>
      <c r="F28" s="124">
        <v>300000</v>
      </c>
      <c r="G28" s="124"/>
      <c r="H28" s="125">
        <v>50000</v>
      </c>
      <c r="I28" s="126"/>
      <c r="J28" s="127">
        <v>360000</v>
      </c>
      <c r="K28" s="128">
        <f t="shared" ref="K28" si="1">D28-J28</f>
        <v>800000</v>
      </c>
      <c r="L28" s="136"/>
    </row>
    <row r="29" spans="1:12" x14ac:dyDescent="0.25">
      <c r="A29" s="119" t="s">
        <v>44</v>
      </c>
      <c r="B29" s="120" t="s">
        <v>28</v>
      </c>
      <c r="C29" s="129"/>
      <c r="D29" s="122"/>
      <c r="E29" s="123"/>
      <c r="F29" s="124">
        <v>25000</v>
      </c>
      <c r="G29" s="124"/>
      <c r="H29" s="125">
        <v>20000</v>
      </c>
      <c r="I29" s="126"/>
      <c r="J29" s="127"/>
      <c r="K29" s="128"/>
      <c r="L29" s="136"/>
    </row>
    <row r="30" spans="1:12" x14ac:dyDescent="0.25">
      <c r="A30" s="119" t="s">
        <v>45</v>
      </c>
      <c r="B30" s="120" t="s">
        <v>46</v>
      </c>
      <c r="C30" s="129"/>
      <c r="D30" s="122"/>
      <c r="E30" s="123"/>
      <c r="F30" s="124">
        <v>20000</v>
      </c>
      <c r="G30" s="124"/>
      <c r="H30" s="125">
        <v>40000</v>
      </c>
      <c r="I30" s="126"/>
      <c r="J30" s="127"/>
      <c r="K30" s="128"/>
      <c r="L30" s="136"/>
    </row>
    <row r="31" spans="1:12" s="61" customFormat="1" ht="17.25" x14ac:dyDescent="0.35">
      <c r="A31" s="72" t="s">
        <v>47</v>
      </c>
      <c r="B31" s="73" t="s">
        <v>48</v>
      </c>
      <c r="C31" s="71"/>
      <c r="D31" s="64"/>
      <c r="E31" s="65"/>
      <c r="F31" s="66"/>
      <c r="G31" s="66"/>
      <c r="H31" s="67"/>
      <c r="I31" s="68"/>
      <c r="J31" s="69"/>
      <c r="K31" s="70"/>
      <c r="L31" s="80"/>
    </row>
    <row r="32" spans="1:12" x14ac:dyDescent="0.25">
      <c r="A32" s="119" t="s">
        <v>49</v>
      </c>
      <c r="B32" s="120" t="s">
        <v>50</v>
      </c>
      <c r="C32" s="165" t="s">
        <v>67</v>
      </c>
      <c r="D32" s="167">
        <v>2260000</v>
      </c>
      <c r="E32" s="167">
        <v>745211.05</v>
      </c>
      <c r="F32" s="124">
        <v>50000</v>
      </c>
      <c r="G32" s="124"/>
      <c r="H32" s="125"/>
      <c r="I32" s="126"/>
      <c r="J32" s="169">
        <v>2260000</v>
      </c>
      <c r="K32" s="155">
        <f t="shared" ref="K32:K49" si="2">D32-J32</f>
        <v>0</v>
      </c>
      <c r="L32" s="136"/>
    </row>
    <row r="33" spans="1:12" x14ac:dyDescent="0.25">
      <c r="A33" s="119" t="s">
        <v>51</v>
      </c>
      <c r="B33" s="120" t="s">
        <v>52</v>
      </c>
      <c r="C33" s="166"/>
      <c r="D33" s="168"/>
      <c r="E33" s="168"/>
      <c r="F33" s="124">
        <v>445000</v>
      </c>
      <c r="G33" s="124"/>
      <c r="H33" s="125">
        <v>50000</v>
      </c>
      <c r="I33" s="126"/>
      <c r="J33" s="170"/>
      <c r="K33" s="156"/>
      <c r="L33" s="136"/>
    </row>
    <row r="34" spans="1:12" x14ac:dyDescent="0.25">
      <c r="A34" s="119" t="s">
        <v>53</v>
      </c>
      <c r="B34" s="120" t="s">
        <v>54</v>
      </c>
      <c r="C34" s="129" t="s">
        <v>68</v>
      </c>
      <c r="D34" s="122">
        <v>2050000</v>
      </c>
      <c r="E34" s="123">
        <v>26000</v>
      </c>
      <c r="F34" s="124">
        <v>850000</v>
      </c>
      <c r="G34" s="124"/>
      <c r="H34" s="125">
        <v>800000</v>
      </c>
      <c r="I34" s="126"/>
      <c r="J34" s="127">
        <v>950000</v>
      </c>
      <c r="K34" s="128">
        <f t="shared" si="2"/>
        <v>1100000</v>
      </c>
      <c r="L34" s="136"/>
    </row>
    <row r="35" spans="1:12" x14ac:dyDescent="0.25">
      <c r="A35" s="119" t="s">
        <v>55</v>
      </c>
      <c r="B35" s="120" t="s">
        <v>56</v>
      </c>
      <c r="C35" s="129" t="s">
        <v>69</v>
      </c>
      <c r="D35" s="122">
        <v>1950000</v>
      </c>
      <c r="E35" s="123">
        <v>1101634.3500000001</v>
      </c>
      <c r="F35" s="124">
        <v>250000</v>
      </c>
      <c r="G35" s="124"/>
      <c r="H35" s="125"/>
      <c r="I35" s="126"/>
      <c r="J35" s="127">
        <v>1950000</v>
      </c>
      <c r="K35" s="128">
        <f t="shared" si="2"/>
        <v>0</v>
      </c>
      <c r="L35" s="136"/>
    </row>
    <row r="36" spans="1:12" x14ac:dyDescent="0.25">
      <c r="A36" s="119" t="s">
        <v>57</v>
      </c>
      <c r="B36" s="120" t="s">
        <v>77</v>
      </c>
      <c r="C36" s="129"/>
      <c r="D36" s="122"/>
      <c r="E36" s="123"/>
      <c r="F36" s="124">
        <v>175000</v>
      </c>
      <c r="G36" s="124"/>
      <c r="H36" s="125"/>
      <c r="I36" s="126"/>
      <c r="J36" s="127"/>
      <c r="K36" s="128"/>
      <c r="L36" s="136"/>
    </row>
    <row r="37" spans="1:12" x14ac:dyDescent="0.25">
      <c r="A37" s="119" t="s">
        <v>58</v>
      </c>
      <c r="B37" s="120" t="s">
        <v>59</v>
      </c>
      <c r="C37" s="129"/>
      <c r="D37" s="122"/>
      <c r="E37" s="123"/>
      <c r="F37" s="124">
        <v>200000</v>
      </c>
      <c r="G37" s="124"/>
      <c r="H37" s="125">
        <v>50000</v>
      </c>
      <c r="I37" s="126"/>
      <c r="J37" s="127"/>
      <c r="K37" s="128"/>
      <c r="L37" s="136"/>
    </row>
    <row r="38" spans="1:12" x14ac:dyDescent="0.25">
      <c r="A38" s="119" t="s">
        <v>86</v>
      </c>
      <c r="B38" s="120" t="s">
        <v>87</v>
      </c>
      <c r="C38" s="129"/>
      <c r="D38" s="122"/>
      <c r="E38" s="123"/>
      <c r="F38" s="124">
        <v>35000</v>
      </c>
      <c r="G38" s="124"/>
      <c r="H38" s="125"/>
      <c r="I38" s="126"/>
      <c r="J38" s="127"/>
      <c r="K38" s="128"/>
      <c r="L38" s="136"/>
    </row>
    <row r="39" spans="1:12" x14ac:dyDescent="0.25">
      <c r="A39" s="119" t="s">
        <v>110</v>
      </c>
      <c r="B39" s="120" t="s">
        <v>111</v>
      </c>
      <c r="C39" s="129"/>
      <c r="D39" s="122"/>
      <c r="E39" s="123"/>
      <c r="F39" s="124"/>
      <c r="G39" s="124"/>
      <c r="H39" s="125">
        <v>180000</v>
      </c>
      <c r="I39" s="126"/>
      <c r="J39" s="127"/>
      <c r="K39" s="128"/>
      <c r="L39" s="136"/>
    </row>
    <row r="40" spans="1:12" x14ac:dyDescent="0.25">
      <c r="A40" s="119" t="s">
        <v>112</v>
      </c>
      <c r="B40" s="120" t="s">
        <v>113</v>
      </c>
      <c r="C40" s="129"/>
      <c r="D40" s="122"/>
      <c r="E40" s="123"/>
      <c r="F40" s="124"/>
      <c r="G40" s="124"/>
      <c r="H40" s="125">
        <v>50000</v>
      </c>
      <c r="I40" s="126"/>
      <c r="J40" s="127"/>
      <c r="K40" s="128"/>
      <c r="L40" s="136"/>
    </row>
    <row r="41" spans="1:12" x14ac:dyDescent="0.25">
      <c r="A41" s="119" t="s">
        <v>114</v>
      </c>
      <c r="B41" s="120" t="s">
        <v>117</v>
      </c>
      <c r="C41" s="129"/>
      <c r="D41" s="122"/>
      <c r="E41" s="123"/>
      <c r="F41" s="124"/>
      <c r="G41" s="124"/>
      <c r="H41" s="125">
        <v>77000</v>
      </c>
      <c r="I41" s="126"/>
      <c r="J41" s="127"/>
      <c r="K41" s="128"/>
      <c r="L41" s="136"/>
    </row>
    <row r="42" spans="1:12" x14ac:dyDescent="0.25">
      <c r="A42" s="119" t="s">
        <v>88</v>
      </c>
      <c r="B42" s="120" t="s">
        <v>89</v>
      </c>
      <c r="C42" s="129"/>
      <c r="D42" s="122"/>
      <c r="E42" s="123"/>
      <c r="F42" s="124">
        <v>70000</v>
      </c>
      <c r="G42" s="124"/>
      <c r="H42" s="125">
        <v>99000</v>
      </c>
      <c r="I42" s="126"/>
      <c r="J42" s="127"/>
      <c r="K42" s="128"/>
      <c r="L42" s="136"/>
    </row>
    <row r="43" spans="1:12" x14ac:dyDescent="0.25">
      <c r="A43" s="119" t="s">
        <v>118</v>
      </c>
      <c r="B43" s="120" t="s">
        <v>119</v>
      </c>
      <c r="C43" s="129"/>
      <c r="D43" s="122"/>
      <c r="E43" s="123"/>
      <c r="F43" s="124"/>
      <c r="G43" s="124"/>
      <c r="H43" s="125">
        <v>27000</v>
      </c>
      <c r="I43" s="126"/>
      <c r="J43" s="127"/>
      <c r="K43" s="128"/>
      <c r="L43" s="136"/>
    </row>
    <row r="44" spans="1:12" x14ac:dyDescent="0.25">
      <c r="A44" s="119" t="s">
        <v>120</v>
      </c>
      <c r="B44" s="120" t="s">
        <v>121</v>
      </c>
      <c r="C44" s="129"/>
      <c r="D44" s="122"/>
      <c r="E44" s="123"/>
      <c r="F44" s="124"/>
      <c r="G44" s="124"/>
      <c r="H44" s="125">
        <v>150000</v>
      </c>
      <c r="I44" s="126"/>
      <c r="J44" s="127"/>
      <c r="K44" s="128"/>
      <c r="L44" s="136"/>
    </row>
    <row r="45" spans="1:12" x14ac:dyDescent="0.25">
      <c r="A45" s="119" t="s">
        <v>60</v>
      </c>
      <c r="B45" s="120" t="s">
        <v>61</v>
      </c>
      <c r="C45" s="129"/>
      <c r="D45" s="122"/>
      <c r="E45" s="123"/>
      <c r="F45" s="124">
        <v>265000</v>
      </c>
      <c r="G45" s="124"/>
      <c r="H45" s="125">
        <v>370000</v>
      </c>
      <c r="I45" s="126"/>
      <c r="J45" s="127"/>
      <c r="K45" s="128"/>
      <c r="L45" s="136"/>
    </row>
    <row r="46" spans="1:12" x14ac:dyDescent="0.25">
      <c r="A46" s="119" t="s">
        <v>62</v>
      </c>
      <c r="B46" s="120" t="s">
        <v>63</v>
      </c>
      <c r="C46" s="129"/>
      <c r="D46" s="122"/>
      <c r="E46" s="123"/>
      <c r="F46" s="124"/>
      <c r="G46" s="124">
        <v>110000</v>
      </c>
      <c r="H46" s="125"/>
      <c r="I46" s="126">
        <v>110000</v>
      </c>
      <c r="J46" s="127"/>
      <c r="K46" s="128"/>
      <c r="L46" s="136"/>
    </row>
    <row r="47" spans="1:12" x14ac:dyDescent="0.25">
      <c r="A47" s="119" t="s">
        <v>90</v>
      </c>
      <c r="B47" s="120" t="s">
        <v>122</v>
      </c>
      <c r="C47" s="129"/>
      <c r="D47" s="122"/>
      <c r="E47" s="123"/>
      <c r="F47" s="124">
        <v>40000</v>
      </c>
      <c r="G47" s="124"/>
      <c r="H47" s="125"/>
      <c r="I47" s="126"/>
      <c r="J47" s="127"/>
      <c r="K47" s="128"/>
      <c r="L47" s="136"/>
    </row>
    <row r="48" spans="1:12" x14ac:dyDescent="0.25">
      <c r="A48" s="119" t="s">
        <v>123</v>
      </c>
      <c r="B48" s="120" t="s">
        <v>124</v>
      </c>
      <c r="C48" s="129"/>
      <c r="D48" s="122"/>
      <c r="E48" s="123"/>
      <c r="F48" s="124"/>
      <c r="G48" s="124"/>
      <c r="H48" s="125">
        <v>150000</v>
      </c>
      <c r="I48" s="126"/>
      <c r="J48" s="127"/>
      <c r="K48" s="128"/>
      <c r="L48" s="136"/>
    </row>
    <row r="49" spans="1:12" x14ac:dyDescent="0.25">
      <c r="A49" s="119" t="s">
        <v>64</v>
      </c>
      <c r="B49" s="120" t="s">
        <v>65</v>
      </c>
      <c r="C49" s="129" t="s">
        <v>68</v>
      </c>
      <c r="D49" s="122">
        <v>920000</v>
      </c>
      <c r="E49" s="123">
        <v>1033900.05</v>
      </c>
      <c r="F49" s="124">
        <v>70000</v>
      </c>
      <c r="G49" s="124"/>
      <c r="H49" s="125"/>
      <c r="I49" s="126"/>
      <c r="J49" s="127">
        <v>1033900.05</v>
      </c>
      <c r="K49" s="128">
        <f t="shared" si="2"/>
        <v>-113900.05000000005</v>
      </c>
      <c r="L49" s="120" t="s">
        <v>98</v>
      </c>
    </row>
    <row r="50" spans="1:12" x14ac:dyDescent="0.25">
      <c r="A50" s="119"/>
      <c r="B50" s="120"/>
      <c r="C50" s="129"/>
      <c r="D50" s="122"/>
      <c r="E50" s="123"/>
      <c r="F50" s="124"/>
      <c r="G50" s="124"/>
      <c r="H50" s="125"/>
      <c r="I50" s="126"/>
      <c r="J50" s="127"/>
      <c r="K50" s="128"/>
      <c r="L50" s="136"/>
    </row>
    <row r="51" spans="1:12" s="61" customFormat="1" ht="17.25" x14ac:dyDescent="0.35">
      <c r="A51" s="74"/>
      <c r="B51" s="79" t="s">
        <v>11</v>
      </c>
      <c r="C51" s="71"/>
      <c r="D51" s="76"/>
      <c r="E51" s="82"/>
      <c r="F51" s="83">
        <f>SUM(F6:F50)</f>
        <v>3914000</v>
      </c>
      <c r="G51" s="83">
        <f>SUM(G6:G50)</f>
        <v>124000</v>
      </c>
      <c r="H51" s="84">
        <f>SUM(H6:H50)</f>
        <v>2778000</v>
      </c>
      <c r="I51" s="85">
        <f>SUM(I6:I50)</f>
        <v>127000</v>
      </c>
      <c r="J51" s="69"/>
      <c r="K51" s="70"/>
      <c r="L51" s="75"/>
    </row>
    <row r="52" spans="1:12" s="61" customFormat="1" ht="17.25" x14ac:dyDescent="0.35">
      <c r="A52" s="74"/>
      <c r="B52" s="86" t="s">
        <v>12</v>
      </c>
      <c r="C52" s="87"/>
      <c r="D52" s="88"/>
      <c r="E52" s="89"/>
      <c r="F52" s="90"/>
      <c r="G52" s="90">
        <f>IF(F51&gt;G51,F51-G51,0)</f>
        <v>3790000</v>
      </c>
      <c r="H52" s="91"/>
      <c r="I52" s="92">
        <f>IF(H51&gt;I51,H51-I51,0)</f>
        <v>2651000</v>
      </c>
      <c r="J52" s="69"/>
      <c r="K52" s="70"/>
      <c r="L52" s="75"/>
    </row>
    <row r="53" spans="1:12" x14ac:dyDescent="0.25">
      <c r="A53" s="132" t="s">
        <v>70</v>
      </c>
      <c r="B53" s="133" t="s">
        <v>13</v>
      </c>
      <c r="C53" s="129"/>
      <c r="D53" s="134"/>
      <c r="E53" s="135"/>
      <c r="F53" s="124">
        <f>G51</f>
        <v>124000</v>
      </c>
      <c r="G53" s="124"/>
      <c r="H53" s="125">
        <f>I51</f>
        <v>127000</v>
      </c>
      <c r="I53" s="126"/>
      <c r="J53" s="127"/>
      <c r="K53" s="128"/>
      <c r="L53" s="133"/>
    </row>
    <row r="54" spans="1:12" x14ac:dyDescent="0.25">
      <c r="A54" s="132" t="s">
        <v>71</v>
      </c>
      <c r="B54" s="133" t="s">
        <v>14</v>
      </c>
      <c r="C54" s="129"/>
      <c r="D54" s="134"/>
      <c r="E54" s="135"/>
      <c r="F54" s="124"/>
      <c r="G54" s="124">
        <f>F51</f>
        <v>3914000</v>
      </c>
      <c r="H54" s="137"/>
      <c r="I54" s="126">
        <f>H51</f>
        <v>2778000</v>
      </c>
      <c r="J54" s="127"/>
      <c r="K54" s="128"/>
      <c r="L54" s="133"/>
    </row>
    <row r="55" spans="1:12" ht="15.75" thickBot="1" x14ac:dyDescent="0.3">
      <c r="A55" s="138"/>
      <c r="B55" s="139" t="s">
        <v>15</v>
      </c>
      <c r="C55" s="140"/>
      <c r="D55" s="141"/>
      <c r="E55" s="142"/>
      <c r="F55" s="143">
        <f>F51-G54</f>
        <v>0</v>
      </c>
      <c r="G55" s="143">
        <f>G51-F53</f>
        <v>0</v>
      </c>
      <c r="H55" s="144">
        <f>H51-I54</f>
        <v>0</v>
      </c>
      <c r="I55" s="145">
        <f>I51-H53</f>
        <v>0</v>
      </c>
      <c r="J55" s="146"/>
      <c r="K55" s="147"/>
      <c r="L55" s="139"/>
    </row>
  </sheetData>
  <sheetProtection formatCells="0" formatColumns="0" formatRows="0" insertColumns="0" insertRows="0" deleteRows="0"/>
  <mergeCells count="9">
    <mergeCell ref="K32:K33"/>
    <mergeCell ref="D3:D5"/>
    <mergeCell ref="E3:E5"/>
    <mergeCell ref="F3:G3"/>
    <mergeCell ref="C3:C5"/>
    <mergeCell ref="C32:C33"/>
    <mergeCell ref="D32:D33"/>
    <mergeCell ref="E32:E33"/>
    <mergeCell ref="J32:J33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</vt:lpstr>
      <vt:lpstr>Rechnung</vt:lpstr>
      <vt:lpstr>Rechnung!Drucktitel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Bruehlmann</dc:creator>
  <cp:lastModifiedBy>Unternährer Flavio</cp:lastModifiedBy>
  <cp:lastPrinted>2021-11-01T19:23:53Z</cp:lastPrinted>
  <dcterms:created xsi:type="dcterms:W3CDTF">2015-08-20T06:53:06Z</dcterms:created>
  <dcterms:modified xsi:type="dcterms:W3CDTF">2021-11-01T19:32:22Z</dcterms:modified>
</cp:coreProperties>
</file>